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6895FB9F-E029-4BC7-B747-B5763A365683}" xr6:coauthVersionLast="47" xr6:coauthVersionMax="47" xr10:uidLastSave="{00000000-0000-0000-0000-000000000000}"/>
  <bookViews>
    <workbookView xWindow="-120" yWindow="-120" windowWidth="29040" windowHeight="17640" activeTab="1" xr2:uid="{1976F900-83D5-425A-806E-7F350580DA43}"/>
  </bookViews>
  <sheets>
    <sheet name="Spec.reikalavimai" sheetId="2" r:id="rId1"/>
    <sheet name="Techninė specifikacija"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N7" i="1"/>
  <c r="P8" i="1"/>
  <c r="Q8" i="1" s="1"/>
  <c r="P7" i="1"/>
  <c r="Q7" i="1" s="1"/>
  <c r="Q9" i="1" l="1"/>
  <c r="P9" i="1"/>
  <c r="P10" i="1" s="1"/>
  <c r="J7" i="1"/>
  <c r="K7" i="1" s="1"/>
  <c r="H7" i="1"/>
  <c r="E9" i="1"/>
  <c r="J8" i="1"/>
  <c r="H8" i="1"/>
  <c r="K8" i="1" s="1"/>
  <c r="J9" i="1" l="1"/>
  <c r="K9" i="1"/>
</calcChain>
</file>

<file path=xl/sharedStrings.xml><?xml version="1.0" encoding="utf-8"?>
<sst xmlns="http://schemas.openxmlformats.org/spreadsheetml/2006/main" count="50" uniqueCount="43">
  <si>
    <t>Pirkimo dalies Nr.</t>
  </si>
  <si>
    <t>BVPŽ kodas</t>
  </si>
  <si>
    <t>Priemonės pavadinimas</t>
  </si>
  <si>
    <t>Reikalaujami parametrai</t>
  </si>
  <si>
    <t>Preliuminarus kiekis 24 mėn.</t>
  </si>
  <si>
    <t>Mato vnt.</t>
  </si>
  <si>
    <t>Vnt. įkainis, Eur be PVM</t>
  </si>
  <si>
    <t>Vnt. įkainis, Eur su PVM</t>
  </si>
  <si>
    <t>PVM dydis %</t>
  </si>
  <si>
    <t>Vnt.</t>
  </si>
  <si>
    <t>Chirurginių siūlų automatinio sukabinimo ir kirpimo įrenginiai bei titaniniai siūlų fiksatoriai</t>
  </si>
  <si>
    <t>1.1</t>
  </si>
  <si>
    <t>1.2</t>
  </si>
  <si>
    <t>Vienkartinis chirurginių siūlų automatinio sukabinimo ir kirpimo įrenginys</t>
  </si>
  <si>
    <t>Titaninis siūlų fiksatorius</t>
  </si>
  <si>
    <t>33141120-7</t>
  </si>
  <si>
    <t>PLANUOTA</t>
  </si>
  <si>
    <t>Kuma Eur be PVM</t>
  </si>
  <si>
    <t>Kaina Eur su PVM</t>
  </si>
  <si>
    <t>SIŪLOMA</t>
  </si>
  <si>
    <t>VISO KAINA, Eur</t>
  </si>
  <si>
    <t>5% PVM suma, Eur</t>
  </si>
  <si>
    <t>Spelialieji reikalavimai</t>
  </si>
  <si>
    <t>1. Prekių kokybė, žymėjimas, informacija vartotojui turi atitikti 93/42/EEC ir/ar MDR (ES) 2017/745 direktivų reikalavimams. CE ženklinimas.</t>
  </si>
  <si>
    <t>2. Prekių charakteristikoms patvirtinti tiekėjai privalo pateikti techninių duomenų lapą ar lygiavertį gamintojo dokumentą.</t>
  </si>
  <si>
    <t>3. Visoms nurodytoms konkrečioms medžiagoms ir/ar konkretiems prekių pavadinimams taikoma „arba lygiavertis“.</t>
  </si>
  <si>
    <t xml:space="preserve">4. Tiekėjas, siūlantis lygiavertę prekę privalo patikimomis priemonėmis įrodyti, kad siūloma prekė yra lygiavertė ir visiškai atitinka techninėje specifikacijoje keliamus reikalavimus.                                                                                                                                                                                        </t>
  </si>
  <si>
    <t>PO turi teisę reikalauti pateikti katalogų ir techninių aprašų originalus, o tiekėjui jų nepateikus – pasiūlymą atmesti.</t>
  </si>
  <si>
    <t>*Prekės kodas gamintojo kataloge, jeigu gamintojas turi savo prekių katalogą.</t>
  </si>
  <si>
    <t>SPS 1 priedas (1)</t>
  </si>
  <si>
    <t>Pasiūlymo kaina Eur</t>
  </si>
  <si>
    <t>Firminis priemonių pavadinimas, gamintojas, priemonės kodas gamintojo kataloge</t>
  </si>
  <si>
    <r>
      <t>Siūloma parametro reikšmė 
(</t>
    </r>
    <r>
      <rPr>
        <sz val="10"/>
        <color rgb="FFFF0000"/>
        <rFont val="Times New Roman"/>
        <family val="1"/>
        <charset val="186"/>
      </rPr>
      <t>Failo, dokumento pavadinimas ir puslapio Nr</t>
    </r>
    <r>
      <rPr>
        <sz val="10"/>
        <color theme="1"/>
        <rFont val="Times New Roman"/>
        <family val="1"/>
        <charset val="186"/>
      </rPr>
      <t xml:space="preserve">., pažymintis vietą, kurioje yra siūlomus techninius parametrus patvirtinantys dokumentai, </t>
    </r>
    <r>
      <rPr>
        <sz val="10"/>
        <color rgb="FFFF0000"/>
        <rFont val="Times New Roman"/>
        <family val="1"/>
        <charset val="186"/>
      </rPr>
      <t>nuoroda į gamintojo interneto tinklalapį</t>
    </r>
    <r>
      <rPr>
        <sz val="10"/>
        <color theme="1"/>
        <rFont val="Times New Roman"/>
        <family val="1"/>
        <charset val="186"/>
      </rPr>
      <t xml:space="preserve"> (jei toks yra), nuoroda turi būti tiksli į konkrečią prekę)</t>
    </r>
  </si>
  <si>
    <t>T E C H N I N Ė   S P E C I F I K A CI J A</t>
  </si>
  <si>
    <t>SPS 1 priedas (2)</t>
  </si>
  <si>
    <t>CHIRURGINIŲ SIŪLŲ AUTOMATINIO SUKABINIMO IR KIRPIMO ĮRENGINIAI BEI TITANINIAI SIŪLŲ FIKSATORIAI (Nr. 8880)</t>
  </si>
  <si>
    <t>ĮRENGINYS turi būti pritaikytas kardiochirurginėms operacijoms. ĮRENGINYS turi suspausti TITANINĮ FIKSATORIŲ uždarymo vietoje ir nukirpti siūlo perteklių. TITATINIS FIKSATORIUS specialaus „taikiklio“ formos laikiklio pagalba įdedami į ĮRENGINIO distalinį galo veleną. ĮRENGINYS turi būti su paspaudžiama svirtimi. Kiekvienoje sterilioje pakuotėje (rinkinyje) turi būti ne mažiau nei 2 (du) 17 +/- 0,5 cm (veleno skersmuo ne didesnis nei 4 mm) arba 31 +/- 0,5 cm (veleno skersmuo ne didesnis nei 5 mm) ilgio vienkartiniai vienam pacientui naudojami ĮRENGINIAI ir ne mažiau kaip 12 (dvylika) vienkartinių TITANINIŲ FIKSATORIŲ, aprašytų 1.2 punkte.Įrenginys, kurio ilgis 17 +/- 0,5 cm turi turėti sukamąją rankenėlę su posūkio rodikliu.</t>
  </si>
  <si>
    <t>Ne mažiau nei 12 (dvylika) vienkartinių individuliai supakuotų TITANINIŲ FIKSATORIŲ, kurie suderinami su ĮRENGINIAIS, aprašytais 1.1 punkte. Kiekvienoje individualioje pakuotėje turi būti sterilus TITANINIS FIKSATORIUS laikomas pritaikytame įdėjimo prietaise, kurį sudaro „taikiklis“, kilpa ir buka lenkta adatos formos rankenėlė. TITANINIS FIKSATORIUS turi būti pagamintas iš 100% grynumo titano. TITANINIS FIKSATORIUS turi būti grybo formos tuščiaviduris vamzdelis, kurį suspaudžia ĮRENGINYS, kad sujungtų siūlų segmentus. Turi būti pritaikytas naudojimui su 2-0 poliesterio siūlais.</t>
  </si>
  <si>
    <r>
      <t xml:space="preserve">5. </t>
    </r>
    <r>
      <rPr>
        <b/>
        <sz val="12"/>
        <color theme="1"/>
        <rFont val="Times New Roman"/>
        <family val="1"/>
        <charset val="186"/>
      </rPr>
      <t>Tiekėjas kartu su pasiūlymu turi pateikti dokumentus, įrodančius siūlomų prekių atitikimą kokybės ir techniniams reikalavimams</t>
    </r>
    <r>
      <rPr>
        <sz val="12"/>
        <color theme="1"/>
        <rFont val="Times New Roman"/>
        <family val="1"/>
        <charset val="186"/>
      </rPr>
      <t xml:space="preserve">,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t>
    </r>
    <r>
      <rPr>
        <u/>
        <sz val="12"/>
        <color theme="1"/>
        <rFont val="Times New Roman"/>
        <family val="1"/>
        <charset val="186"/>
      </rPr>
      <t>gali būti pateikiami anglų kalba</t>
    </r>
    <r>
      <rPr>
        <sz val="12"/>
        <color theme="1"/>
        <rFont val="Times New Roman"/>
        <family val="1"/>
        <charset val="186"/>
      </rPr>
      <t xml:space="preserve">. Jei atitinkami dokumentai yra išduoti kita, nei reikalaujama, kalba (lietuvių ar anglų), kartu turi būti pateiktas vertimas į lietuvių kalbą. </t>
    </r>
    <r>
      <rPr>
        <b/>
        <sz val="12"/>
        <color theme="1"/>
        <rFont val="Times New Roman"/>
        <family val="1"/>
        <charset val="186"/>
      </rPr>
      <t xml:space="preserve">Šiuose dokumentuose tiekėjas turi grafiškai nurodyti (t. y. pastebimai pažymėti – spalvotai markiruoti, ir/ar nurodyti rodyklėmis, ir/ar pabraukti) konkrečias teikiamų dokumentų vietas, kur aprašomos reikalaujamų techninių charakteristikų reikšmės. </t>
    </r>
    <r>
      <rPr>
        <sz val="12"/>
        <color theme="1"/>
        <rFont val="Times New Roman"/>
        <family val="1"/>
        <charset val="186"/>
      </rPr>
      <t xml:space="preserve">Taip pat </t>
    </r>
    <r>
      <rPr>
        <u/>
        <sz val="12"/>
        <color theme="1"/>
        <rFont val="Times New Roman"/>
        <family val="1"/>
        <charset val="186"/>
      </rPr>
      <t>tiekėjas turi pateikti nuorodas į gamintojo interneto tinklalapį</t>
    </r>
    <r>
      <rPr>
        <sz val="12"/>
        <color theme="1"/>
        <rFont val="Times New Roman"/>
        <family val="1"/>
        <charset val="186"/>
      </rPr>
      <t xml:space="preserve"> (jei toks yra), kuriame perkančiosios organizacijos vertintojai galėtų patikrinti teikiamų duomenų autentiškumą (</t>
    </r>
    <r>
      <rPr>
        <u/>
        <sz val="12"/>
        <color theme="1"/>
        <rFont val="Times New Roman"/>
        <family val="1"/>
        <charset val="186"/>
      </rPr>
      <t xml:space="preserve">nuorodos turi būti </t>
    </r>
    <r>
      <rPr>
        <sz val="12"/>
        <color theme="1"/>
        <rFont val="Times New Roman"/>
        <family val="1"/>
        <charset val="186"/>
      </rPr>
      <t>parašytos pateikiamuose kataloguose ar aprašymuose). Kiti gamintojo dokumentai, nenurodyti šiame punkte, nebus laikomi pakankama ir patikima informacija vertinimui atlikti.</t>
    </r>
  </si>
  <si>
    <t>Cor-knot, LSI solutions, 031105, 031450</t>
  </si>
  <si>
    <t>Cor-knot quick load, LSI solutions, 030950</t>
  </si>
  <si>
    <r>
      <t xml:space="preserve">12 (dvylika) vienkartinių individuliai supakuotų TITANINIŲ FIKSATORIŲ, kurie suderinami su ĮRENGINIAIS, aprašytais 1.1 punkte. Kiekvienoje individualioje pakuotėje yrai sterilus TITANINIS FIKSATORIUS laikomas pritaikytame įdėjimo prietaise, kurį sudaro „taikiklis“, kilpa ir buka lenkta adatos formos rankenėlė. TITANINIS FIKSATORIUS turi būti pagamintas iš 100% grynumo titano. TITANINIS FIKSATORIUS yra grybo formos tuščiaviduris vamzdelis, kurį suspaudžia ĮRENGINYS, kad sujungtų siūlų segmentus. Pritaikytas naudojimui su 2-0 poliesterio siūlais. </t>
    </r>
    <r>
      <rPr>
        <b/>
        <sz val="11"/>
        <color theme="1"/>
        <rFont val="Times New Roman"/>
        <family val="1"/>
      </rPr>
      <t>COR-KNOT_MINI_Product_Insert_EU_konfidencialu.pdf, 1, 4, 6 p.
https://www.lsisolutions.com/products/1/cor-knot-device/</t>
    </r>
  </si>
  <si>
    <r>
      <t xml:space="preserve">ĮRENGINYS turi būti pritaikytas kardiochirurginėms operacijoms. ĮRENGINYS turi suspausti TITANINĮ FIKSATORIŲ uždarymo vietoje ir nukirpti siūlo perteklių. TITATINIS FIKSATORIUS specialaus „taikiklio“ formos laikiklio pagalba įdedami į ĮRENGINIO distalinį galo veleną. ĮRENGINYS su paspaudžiama svirtimi. Kiekvienoje sterilioje pakuotėje (rinkinyje) yra 2 (du) 17 cm (veleno skersmuo  4 mm) arba 31  cm (veleno skersmuo 5 mm) ilgio vienkartiniai vienam pacientui naudojami ĮRENGINIAI ir ne mažiau kaip 12 (dvylika) vienkartinių TITANINIŲ FIKSATORIŲ, aprašytų 1.2 punkte. Įrenginys, kurio ilgis 17 cm turi sukamąją rankenėlę su posūkio rodikliu. </t>
    </r>
    <r>
      <rPr>
        <b/>
        <sz val="11"/>
        <color theme="1"/>
        <rFont val="Times New Roman"/>
        <family val="1"/>
      </rPr>
      <t>COR-KNOT_MINI_Product_Insert_EU_konfidencialu.pdf, 1-2, 6 p., COR-KNOT_Product_Insert_EU_konfidencialu.pdf 1-2, 6 p.</t>
    </r>
    <r>
      <rPr>
        <sz val="11"/>
        <color theme="1"/>
        <rFont val="Times New Roman"/>
        <family val="1"/>
        <charset val="186"/>
      </rPr>
      <t xml:space="preserve">
https://www.lsisolutions.com/products/1/cor-knot-device/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</si>
</sst>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0.5"/>
      <color theme="1"/>
      <name val="Times New Roman"/>
      <family val="1"/>
      <charset val="186"/>
    </font>
    <font>
      <b/>
      <sz val="11"/>
      <color theme="1"/>
      <name val="Times New Roman"/>
      <family val="1"/>
      <charset val="186"/>
    </font>
    <font>
      <sz val="11"/>
      <color theme="1"/>
      <name val="Times New Roman"/>
      <family val="1"/>
      <charset val="186"/>
    </font>
    <font>
      <sz val="10.5"/>
      <color theme="1"/>
      <name val="Times New Roman"/>
      <family val="1"/>
      <charset val="186"/>
    </font>
    <font>
      <sz val="12"/>
      <color theme="1"/>
      <name val="Times New Roman"/>
      <family val="1"/>
      <charset val="186"/>
    </font>
    <font>
      <sz val="10"/>
      <color rgb="FF000000"/>
      <name val="Times New Roman"/>
      <family val="1"/>
      <charset val="186"/>
    </font>
    <font>
      <sz val="10"/>
      <color theme="1"/>
      <name val="Times New Roman"/>
      <family val="1"/>
      <charset val="186"/>
    </font>
    <font>
      <sz val="10"/>
      <color rgb="FFFF0000"/>
      <name val="Times New Roman"/>
      <family val="1"/>
      <charset val="186"/>
    </font>
    <font>
      <b/>
      <sz val="12"/>
      <color theme="1"/>
      <name val="Times New Roman"/>
      <family val="1"/>
      <charset val="186"/>
    </font>
    <font>
      <u/>
      <sz val="12"/>
      <color theme="1"/>
      <name val="Times New Roman"/>
      <family val="1"/>
      <charset val="186"/>
    </font>
    <font>
      <b/>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s>
  <cellStyleXfs count="1">
    <xf numFmtId="0" fontId="0" fillId="0" borderId="0"/>
  </cellStyleXfs>
  <cellXfs count="65">
    <xf numFmtId="0" fontId="0" fillId="0" borderId="0" xfId="0"/>
    <xf numFmtId="0" fontId="3" fillId="0" borderId="1" xfId="0" applyFont="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vertical="top" wrapText="1"/>
    </xf>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left" vertical="top" wrapText="1"/>
    </xf>
    <xf numFmtId="1" fontId="4"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0" fontId="3" fillId="0" borderId="0" xfId="0" applyFont="1"/>
    <xf numFmtId="2" fontId="3" fillId="0" borderId="1" xfId="0" applyNumberFormat="1" applyFont="1" applyBorder="1" applyAlignment="1">
      <alignment horizontal="center" vertical="center"/>
    </xf>
    <xf numFmtId="0" fontId="3" fillId="0" borderId="1" xfId="0" applyFont="1" applyBorder="1"/>
    <xf numFmtId="0" fontId="3" fillId="2" borderId="1" xfId="0" applyFont="1" applyFill="1" applyBorder="1"/>
    <xf numFmtId="3" fontId="3" fillId="0" borderId="1" xfId="0" applyNumberFormat="1" applyFont="1" applyBorder="1" applyAlignment="1">
      <alignment horizontal="center"/>
    </xf>
    <xf numFmtId="0" fontId="3" fillId="2" borderId="0" xfId="0" applyFont="1" applyFill="1"/>
    <xf numFmtId="1" fontId="3" fillId="0" borderId="0" xfId="0" applyNumberFormat="1" applyFont="1"/>
    <xf numFmtId="0" fontId="4" fillId="3" borderId="1" xfId="0" applyFont="1" applyFill="1" applyBorder="1" applyAlignment="1">
      <alignment horizontal="center" vertical="center" wrapText="1"/>
    </xf>
    <xf numFmtId="1" fontId="4"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4"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xf>
    <xf numFmtId="4" fontId="3" fillId="3" borderId="1" xfId="0" applyNumberFormat="1" applyFont="1" applyFill="1" applyBorder="1"/>
    <xf numFmtId="4" fontId="2" fillId="0" borderId="1" xfId="0" applyNumberFormat="1" applyFont="1" applyBorder="1"/>
    <xf numFmtId="0" fontId="3" fillId="0" borderId="0" xfId="0" applyFont="1" applyAlignment="1">
      <alignment wrapText="1"/>
    </xf>
    <xf numFmtId="2" fontId="3" fillId="2" borderId="1" xfId="0" applyNumberFormat="1" applyFont="1" applyFill="1" applyBorder="1" applyAlignment="1">
      <alignment horizontal="center" vertical="center"/>
    </xf>
    <xf numFmtId="4" fontId="3" fillId="2" borderId="2" xfId="0" applyNumberFormat="1" applyFont="1" applyFill="1" applyBorder="1"/>
    <xf numFmtId="4" fontId="2" fillId="0" borderId="0" xfId="0" applyNumberFormat="1" applyFont="1"/>
    <xf numFmtId="4" fontId="3" fillId="0" borderId="1" xfId="0" applyNumberFormat="1" applyFont="1" applyBorder="1" applyAlignment="1">
      <alignment horizontal="right" vertical="center" wrapText="1"/>
    </xf>
    <xf numFmtId="4" fontId="3" fillId="0" borderId="1" xfId="0" applyNumberFormat="1" applyFont="1" applyBorder="1" applyAlignment="1">
      <alignment horizontal="right" vertical="center"/>
    </xf>
    <xf numFmtId="4" fontId="3" fillId="2" borderId="1" xfId="0" applyNumberFormat="1" applyFont="1" applyFill="1" applyBorder="1" applyAlignment="1">
      <alignment horizontal="center" vertical="center" wrapText="1"/>
    </xf>
    <xf numFmtId="0" fontId="5" fillId="0" borderId="0" xfId="0" applyFont="1" applyAlignment="1">
      <alignment horizontal="left" vertical="center" wrapText="1"/>
    </xf>
    <xf numFmtId="0" fontId="3" fillId="0" borderId="0" xfId="0" applyFont="1" applyAlignment="1">
      <alignment horizontal="center" wrapText="1"/>
    </xf>
    <xf numFmtId="0" fontId="3" fillId="0" borderId="0" xfId="0" applyFont="1" applyAlignment="1">
      <alignment horizontal="left" wrapText="1"/>
    </xf>
    <xf numFmtId="0" fontId="2" fillId="0" borderId="1" xfId="0" applyFont="1" applyBorder="1" applyAlignment="1">
      <alignment horizontal="right"/>
    </xf>
    <xf numFmtId="0" fontId="7"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2" borderId="0" xfId="0" applyFont="1" applyFill="1" applyAlignment="1">
      <alignment horizontal="center"/>
    </xf>
    <xf numFmtId="0" fontId="3" fillId="0" borderId="0" xfId="0" applyFont="1" applyAlignment="1">
      <alignment horizontal="center"/>
    </xf>
    <xf numFmtId="0" fontId="3" fillId="3" borderId="1" xfId="0" applyFont="1" applyFill="1" applyBorder="1" applyAlignment="1">
      <alignment horizont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3" xfId="0" applyFont="1" applyBorder="1" applyAlignment="1">
      <alignment horizontal="center" vertical="center" wrapText="1"/>
    </xf>
    <xf numFmtId="0" fontId="3" fillId="3" borderId="2" xfId="0" applyFont="1" applyFill="1" applyBorder="1" applyAlignment="1">
      <alignment horizontal="center"/>
    </xf>
    <xf numFmtId="0" fontId="3" fillId="3" borderId="8" xfId="0" applyFont="1" applyFill="1" applyBorder="1" applyAlignment="1">
      <alignment horizontal="center"/>
    </xf>
    <xf numFmtId="0" fontId="3" fillId="3" borderId="3" xfId="0" applyFont="1" applyFill="1" applyBorder="1" applyAlignment="1">
      <alignment horizontal="center"/>
    </xf>
    <xf numFmtId="4" fontId="2" fillId="0" borderId="2" xfId="0" applyNumberFormat="1" applyFont="1" applyBorder="1" applyAlignment="1">
      <alignment horizontal="right"/>
    </xf>
    <xf numFmtId="4" fontId="2" fillId="0" borderId="8" xfId="0" applyNumberFormat="1" applyFont="1" applyBorder="1" applyAlignment="1">
      <alignment horizontal="right"/>
    </xf>
    <xf numFmtId="4" fontId="2" fillId="0" borderId="3" xfId="0" applyNumberFormat="1" applyFont="1" applyBorder="1" applyAlignment="1">
      <alignment horizontal="right"/>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4" xfId="0" applyFont="1" applyBorder="1" applyAlignment="1">
      <alignment horizontal="center" vertical="center" textRotation="90" wrapText="1"/>
    </xf>
    <xf numFmtId="0" fontId="4" fillId="0" borderId="5" xfId="0" applyFont="1" applyBorder="1" applyAlignment="1">
      <alignment horizontal="center" vertical="center" textRotation="90"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90D43-299C-42F7-AC91-99578EDFB463}">
  <sheetPr>
    <pageSetUpPr fitToPage="1"/>
  </sheetPr>
  <dimension ref="A1:I9"/>
  <sheetViews>
    <sheetView zoomScale="95" zoomScaleNormal="95" workbookViewId="0">
      <selection activeCell="A7" sqref="A7:I7"/>
    </sheetView>
  </sheetViews>
  <sheetFormatPr defaultColWidth="9.140625" defaultRowHeight="15" x14ac:dyDescent="0.25"/>
  <cols>
    <col min="1" max="8" width="9.140625" style="27"/>
    <col min="9" max="9" width="23.28515625" style="27" customWidth="1"/>
    <col min="10" max="16384" width="9.140625" style="11"/>
  </cols>
  <sheetData>
    <row r="1" spans="1:9" x14ac:dyDescent="0.25">
      <c r="H1" s="35" t="s">
        <v>29</v>
      </c>
      <c r="I1" s="35"/>
    </row>
    <row r="2" spans="1:9" ht="16.5" customHeight="1" x14ac:dyDescent="0.25">
      <c r="A2" s="36" t="s">
        <v>22</v>
      </c>
      <c r="B2" s="36"/>
      <c r="C2" s="36"/>
      <c r="D2" s="36"/>
      <c r="E2" s="36"/>
      <c r="F2" s="36"/>
      <c r="G2" s="36"/>
      <c r="H2" s="36"/>
      <c r="I2" s="36"/>
    </row>
    <row r="3" spans="1:9" ht="33" customHeight="1" x14ac:dyDescent="0.25">
      <c r="A3" s="34" t="s">
        <v>23</v>
      </c>
      <c r="B3" s="34"/>
      <c r="C3" s="34"/>
      <c r="D3" s="34"/>
      <c r="E3" s="34"/>
      <c r="F3" s="34"/>
      <c r="G3" s="34"/>
      <c r="H3" s="34"/>
      <c r="I3" s="34"/>
    </row>
    <row r="4" spans="1:9" ht="33" customHeight="1" x14ac:dyDescent="0.25">
      <c r="A4" s="34" t="s">
        <v>24</v>
      </c>
      <c r="B4" s="34"/>
      <c r="C4" s="34"/>
      <c r="D4" s="34"/>
      <c r="E4" s="34"/>
      <c r="F4" s="34"/>
      <c r="G4" s="34"/>
      <c r="H4" s="34"/>
      <c r="I4" s="34"/>
    </row>
    <row r="5" spans="1:9" ht="33" customHeight="1" x14ac:dyDescent="0.25">
      <c r="A5" s="34" t="s">
        <v>25</v>
      </c>
      <c r="B5" s="34"/>
      <c r="C5" s="34"/>
      <c r="D5" s="34"/>
      <c r="E5" s="34"/>
      <c r="F5" s="34"/>
      <c r="G5" s="34"/>
      <c r="H5" s="34"/>
      <c r="I5" s="34"/>
    </row>
    <row r="6" spans="1:9" ht="33" customHeight="1" x14ac:dyDescent="0.25">
      <c r="A6" s="34" t="s">
        <v>26</v>
      </c>
      <c r="B6" s="34"/>
      <c r="C6" s="34"/>
      <c r="D6" s="34"/>
      <c r="E6" s="34"/>
      <c r="F6" s="34"/>
      <c r="G6" s="34"/>
      <c r="H6" s="34"/>
      <c r="I6" s="34"/>
    </row>
    <row r="7" spans="1:9" ht="204.75" customHeight="1" x14ac:dyDescent="0.25">
      <c r="A7" s="34" t="s">
        <v>38</v>
      </c>
      <c r="B7" s="34"/>
      <c r="C7" s="34"/>
      <c r="D7" s="34"/>
      <c r="E7" s="34"/>
      <c r="F7" s="34"/>
      <c r="G7" s="34"/>
      <c r="H7" s="34"/>
      <c r="I7" s="34"/>
    </row>
    <row r="8" spans="1:9" ht="32.25" customHeight="1" x14ac:dyDescent="0.25">
      <c r="A8" s="34" t="s">
        <v>27</v>
      </c>
      <c r="B8" s="34"/>
      <c r="C8" s="34"/>
      <c r="D8" s="34"/>
      <c r="E8" s="34"/>
      <c r="F8" s="34"/>
      <c r="G8" s="34"/>
      <c r="H8" s="34"/>
      <c r="I8" s="34"/>
    </row>
    <row r="9" spans="1:9" ht="17.25" customHeight="1" x14ac:dyDescent="0.25">
      <c r="A9" s="34" t="s">
        <v>28</v>
      </c>
      <c r="B9" s="34"/>
      <c r="C9" s="34"/>
      <c r="D9" s="34"/>
      <c r="E9" s="34"/>
      <c r="F9" s="34"/>
      <c r="G9" s="34"/>
      <c r="H9" s="34"/>
      <c r="I9" s="34"/>
    </row>
  </sheetData>
  <mergeCells count="9">
    <mergeCell ref="A8:I8"/>
    <mergeCell ref="A9:I9"/>
    <mergeCell ref="H1:I1"/>
    <mergeCell ref="A2:I2"/>
    <mergeCell ref="A3:I3"/>
    <mergeCell ref="A4:I4"/>
    <mergeCell ref="A5:I5"/>
    <mergeCell ref="A6:I6"/>
    <mergeCell ref="A7:I7"/>
  </mergeCells>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1234A-BEDF-4673-B502-B2EAA8FF8DB4}">
  <sheetPr>
    <pageSetUpPr fitToPage="1"/>
  </sheetPr>
  <dimension ref="A1:R10"/>
  <sheetViews>
    <sheetView tabSelected="1" topLeftCell="I1" zoomScale="87" zoomScaleNormal="87" workbookViewId="0">
      <selection activeCell="R8" sqref="R8"/>
    </sheetView>
  </sheetViews>
  <sheetFormatPr defaultColWidth="9.140625" defaultRowHeight="15" x14ac:dyDescent="0.25"/>
  <cols>
    <col min="1" max="1" width="7.42578125" style="11" customWidth="1"/>
    <col min="2" max="2" width="11.28515625" style="11" hidden="1" customWidth="1"/>
    <col min="3" max="3" width="19.85546875" style="16" customWidth="1"/>
    <col min="4" max="4" width="79.7109375" style="16" customWidth="1"/>
    <col min="5" max="5" width="6.42578125" style="11" customWidth="1"/>
    <col min="6" max="6" width="6" style="11" customWidth="1"/>
    <col min="7" max="8" width="9.140625" style="11"/>
    <col min="9" max="9" width="6.140625" style="17" customWidth="1"/>
    <col min="10" max="11" width="10.42578125" style="11" customWidth="1"/>
    <col min="12" max="12" width="18.140625" style="16" customWidth="1"/>
    <col min="13" max="14" width="9.140625" style="11"/>
    <col min="15" max="15" width="6.140625" style="17" customWidth="1"/>
    <col min="16" max="17" width="11.42578125" style="11" customWidth="1"/>
    <col min="18" max="18" width="40.28515625" style="11" customWidth="1"/>
    <col min="19" max="16384" width="9.140625" style="11"/>
  </cols>
  <sheetData>
    <row r="1" spans="1:18" x14ac:dyDescent="0.25">
      <c r="A1" s="42" t="s">
        <v>35</v>
      </c>
      <c r="B1" s="42"/>
      <c r="C1" s="42"/>
      <c r="D1" s="42"/>
      <c r="E1" s="42"/>
      <c r="F1" s="42"/>
      <c r="L1" s="16" t="s">
        <v>34</v>
      </c>
    </row>
    <row r="2" spans="1:18" x14ac:dyDescent="0.25">
      <c r="A2" s="41" t="s">
        <v>33</v>
      </c>
      <c r="B2" s="41"/>
      <c r="C2" s="41"/>
      <c r="D2" s="41"/>
      <c r="E2" s="41"/>
      <c r="F2" s="41"/>
    </row>
    <row r="4" spans="1:18" ht="15" customHeight="1" x14ac:dyDescent="0.25">
      <c r="A4" s="44" t="s">
        <v>0</v>
      </c>
      <c r="B4" s="44" t="s">
        <v>1</v>
      </c>
      <c r="C4" s="61" t="s">
        <v>2</v>
      </c>
      <c r="D4" s="60" t="s">
        <v>3</v>
      </c>
      <c r="E4" s="63" t="s">
        <v>4</v>
      </c>
      <c r="F4" s="44" t="s">
        <v>5</v>
      </c>
      <c r="G4" s="46" t="s">
        <v>16</v>
      </c>
      <c r="H4" s="47"/>
      <c r="I4" s="47"/>
      <c r="J4" s="47"/>
      <c r="K4" s="48"/>
      <c r="L4" s="39" t="s">
        <v>31</v>
      </c>
      <c r="M4" s="49" t="s">
        <v>19</v>
      </c>
      <c r="N4" s="50"/>
      <c r="O4" s="50"/>
      <c r="P4" s="50"/>
      <c r="Q4" s="51"/>
      <c r="R4" s="38" t="s">
        <v>32</v>
      </c>
    </row>
    <row r="5" spans="1:18" ht="69.75" customHeight="1" x14ac:dyDescent="0.25">
      <c r="A5" s="45"/>
      <c r="B5" s="45"/>
      <c r="C5" s="62"/>
      <c r="D5" s="60"/>
      <c r="E5" s="64"/>
      <c r="F5" s="45"/>
      <c r="G5" s="18" t="s">
        <v>6</v>
      </c>
      <c r="H5" s="18" t="s">
        <v>7</v>
      </c>
      <c r="I5" s="19" t="s">
        <v>8</v>
      </c>
      <c r="J5" s="18" t="s">
        <v>17</v>
      </c>
      <c r="K5" s="18" t="s">
        <v>18</v>
      </c>
      <c r="L5" s="40"/>
      <c r="M5" s="7" t="s">
        <v>6</v>
      </c>
      <c r="N5" s="7" t="s">
        <v>7</v>
      </c>
      <c r="O5" s="9" t="s">
        <v>8</v>
      </c>
      <c r="P5" s="7" t="s">
        <v>17</v>
      </c>
      <c r="Q5" s="7" t="s">
        <v>18</v>
      </c>
      <c r="R5" s="38"/>
    </row>
    <row r="6" spans="1:18" ht="18.75" customHeight="1" x14ac:dyDescent="0.25">
      <c r="A6" s="8">
        <v>1</v>
      </c>
      <c r="B6" s="1" t="s">
        <v>15</v>
      </c>
      <c r="C6" s="58" t="s">
        <v>10</v>
      </c>
      <c r="D6" s="59"/>
      <c r="E6" s="4"/>
      <c r="F6" s="5"/>
      <c r="G6" s="20"/>
      <c r="H6" s="20"/>
      <c r="I6" s="21"/>
      <c r="J6" s="20"/>
      <c r="K6" s="22"/>
      <c r="L6" s="28"/>
      <c r="M6" s="6"/>
      <c r="N6" s="6"/>
      <c r="O6" s="10"/>
      <c r="P6" s="6"/>
      <c r="Q6" s="12"/>
      <c r="R6" s="5"/>
    </row>
    <row r="7" spans="1:18" ht="342.75" x14ac:dyDescent="0.25">
      <c r="A7" s="1" t="s">
        <v>11</v>
      </c>
      <c r="B7" s="1"/>
      <c r="C7" s="2" t="s">
        <v>13</v>
      </c>
      <c r="D7" s="3" t="s">
        <v>36</v>
      </c>
      <c r="E7" s="4">
        <v>138</v>
      </c>
      <c r="F7" s="5" t="s">
        <v>9</v>
      </c>
      <c r="G7" s="20">
        <v>860</v>
      </c>
      <c r="H7" s="20">
        <f>G7*1.05</f>
        <v>903</v>
      </c>
      <c r="I7" s="21">
        <v>5</v>
      </c>
      <c r="J7" s="23">
        <f>E7*G7</f>
        <v>118680</v>
      </c>
      <c r="K7" s="24">
        <f>J7*1.05</f>
        <v>124614</v>
      </c>
      <c r="L7" s="33" t="s">
        <v>39</v>
      </c>
      <c r="M7" s="6">
        <v>860</v>
      </c>
      <c r="N7" s="6">
        <f>M7*1.05</f>
        <v>903</v>
      </c>
      <c r="O7" s="10">
        <v>5</v>
      </c>
      <c r="P7" s="31">
        <f>E7*M7</f>
        <v>118680</v>
      </c>
      <c r="Q7" s="32">
        <f>P7*1.05</f>
        <v>124614</v>
      </c>
      <c r="R7" s="3" t="s">
        <v>42</v>
      </c>
    </row>
    <row r="8" spans="1:18" ht="282" x14ac:dyDescent="0.25">
      <c r="A8" s="1" t="s">
        <v>12</v>
      </c>
      <c r="B8" s="1"/>
      <c r="C8" s="2" t="s">
        <v>14</v>
      </c>
      <c r="D8" s="3" t="s">
        <v>37</v>
      </c>
      <c r="E8" s="5">
        <v>46</v>
      </c>
      <c r="F8" s="5" t="s">
        <v>9</v>
      </c>
      <c r="G8" s="20">
        <v>860</v>
      </c>
      <c r="H8" s="20">
        <f t="shared" ref="H8" si="0">G8*1.05</f>
        <v>903</v>
      </c>
      <c r="I8" s="21">
        <v>5</v>
      </c>
      <c r="J8" s="23">
        <f>E8*G8</f>
        <v>39560</v>
      </c>
      <c r="K8" s="24">
        <f>E8*H8</f>
        <v>41538</v>
      </c>
      <c r="L8" s="33" t="s">
        <v>40</v>
      </c>
      <c r="M8" s="6">
        <v>860</v>
      </c>
      <c r="N8" s="6">
        <f>M8*1.05</f>
        <v>903</v>
      </c>
      <c r="O8" s="10">
        <v>5</v>
      </c>
      <c r="P8" s="31">
        <f>E8*M8</f>
        <v>39560</v>
      </c>
      <c r="Q8" s="32">
        <f>P8*1.05</f>
        <v>41538</v>
      </c>
      <c r="R8" s="3" t="s">
        <v>41</v>
      </c>
    </row>
    <row r="9" spans="1:18" x14ac:dyDescent="0.25">
      <c r="A9" s="13"/>
      <c r="B9" s="13"/>
      <c r="C9" s="14"/>
      <c r="D9" s="14"/>
      <c r="E9" s="15">
        <f>SUM(E6:E8)</f>
        <v>184</v>
      </c>
      <c r="F9" s="13"/>
      <c r="G9" s="52" t="s">
        <v>20</v>
      </c>
      <c r="H9" s="53"/>
      <c r="I9" s="54"/>
      <c r="J9" s="25">
        <f>SUM(J6:J8)</f>
        <v>158240</v>
      </c>
      <c r="K9" s="25">
        <f>SUM(K6:K8)</f>
        <v>166152</v>
      </c>
      <c r="L9" s="29"/>
      <c r="M9" s="55" t="s">
        <v>30</v>
      </c>
      <c r="N9" s="56"/>
      <c r="O9" s="57"/>
      <c r="P9" s="26">
        <f>SUM(P6:P8)</f>
        <v>158240</v>
      </c>
      <c r="Q9" s="26">
        <f>SUM(Q6:Q8)</f>
        <v>166152</v>
      </c>
      <c r="R9" s="13"/>
    </row>
    <row r="10" spans="1:18" x14ac:dyDescent="0.25">
      <c r="G10" s="43" t="s">
        <v>21</v>
      </c>
      <c r="H10" s="43"/>
      <c r="I10" s="43"/>
      <c r="J10" s="25">
        <v>7912</v>
      </c>
      <c r="M10" s="37" t="s">
        <v>21</v>
      </c>
      <c r="N10" s="37"/>
      <c r="O10" s="37"/>
      <c r="P10" s="26">
        <f>SUM(P9*0.05)</f>
        <v>7912</v>
      </c>
      <c r="Q10" s="30"/>
    </row>
  </sheetData>
  <mergeCells count="17">
    <mergeCell ref="E4:E5"/>
    <mergeCell ref="M10:O10"/>
    <mergeCell ref="R4:R5"/>
    <mergeCell ref="L4:L5"/>
    <mergeCell ref="A2:F2"/>
    <mergeCell ref="A1:F1"/>
    <mergeCell ref="G10:I10"/>
    <mergeCell ref="F4:F5"/>
    <mergeCell ref="G4:K4"/>
    <mergeCell ref="M4:Q4"/>
    <mergeCell ref="G9:I9"/>
    <mergeCell ref="M9:O9"/>
    <mergeCell ref="C6:D6"/>
    <mergeCell ref="A4:A5"/>
    <mergeCell ref="B4:B5"/>
    <mergeCell ref="D4:D5"/>
    <mergeCell ref="C4:C5"/>
  </mergeCells>
  <pageMargins left="0.7" right="0.7" top="0.75" bottom="0.75" header="0.3" footer="0.3"/>
  <pageSetup paperSize="9" scale="4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Spec.reikalavimai</vt:lpstr>
      <vt:lpstr>Techninė 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2024-09-24T11:47:15Z</dcterms:created>
  <dcterms:modified xsi:type="dcterms:W3CDTF">2024-09-24T11:47:21Z</dcterms:modified>
</cp:coreProperties>
</file>